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JUNIO\"/>
    </mc:Choice>
  </mc:AlternateContent>
  <bookViews>
    <workbookView xWindow="0" yWindow="0" windowWidth="28800" windowHeight="12000" activeTab="5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  <sheet name="JUNIO 2019" sheetId="4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4" l="1"/>
  <c r="D10" i="44"/>
  <c r="D9" i="44" s="1"/>
  <c r="F16" i="44"/>
  <c r="F10" i="5"/>
  <c r="F23" i="44"/>
  <c r="F21" i="44"/>
  <c r="F11" i="44"/>
  <c r="D27" i="44"/>
  <c r="E27" i="44"/>
  <c r="H11" i="44" l="1"/>
  <c r="H12" i="44"/>
  <c r="H13" i="44"/>
  <c r="H14" i="44"/>
  <c r="L14" i="44" s="1"/>
  <c r="H15" i="44"/>
  <c r="H17" i="44"/>
  <c r="H18" i="44"/>
  <c r="H19" i="44"/>
  <c r="H20" i="44"/>
  <c r="H21" i="44"/>
  <c r="H22" i="44"/>
  <c r="H24" i="44"/>
  <c r="L24" i="44" s="1"/>
  <c r="H25" i="44"/>
  <c r="H26" i="44"/>
  <c r="L26" i="44" s="1"/>
  <c r="E19" i="44"/>
  <c r="F19" i="44" s="1"/>
  <c r="F8" i="44"/>
  <c r="K27" i="44"/>
  <c r="F26" i="44"/>
  <c r="E26" i="44"/>
  <c r="L25" i="44"/>
  <c r="J25" i="44"/>
  <c r="F25" i="44"/>
  <c r="F24" i="44"/>
  <c r="K23" i="44"/>
  <c r="G23" i="44"/>
  <c r="H23" i="44" s="1"/>
  <c r="E23" i="44"/>
  <c r="D23" i="44"/>
  <c r="C23" i="44"/>
  <c r="L22" i="44"/>
  <c r="E22" i="44"/>
  <c r="F22" i="44" s="1"/>
  <c r="G21" i="44"/>
  <c r="J21" i="44"/>
  <c r="E21" i="44"/>
  <c r="C21" i="44"/>
  <c r="I20" i="44"/>
  <c r="F20" i="44"/>
  <c r="J20" i="44" s="1"/>
  <c r="E20" i="44"/>
  <c r="K19" i="44"/>
  <c r="D16" i="44"/>
  <c r="C19" i="44"/>
  <c r="L18" i="44"/>
  <c r="E18" i="44"/>
  <c r="L17" i="44"/>
  <c r="J17" i="44"/>
  <c r="I17" i="44"/>
  <c r="F17" i="44"/>
  <c r="E17" i="44"/>
  <c r="K16" i="44"/>
  <c r="G16" i="44"/>
  <c r="H16" i="44" s="1"/>
  <c r="C16" i="44"/>
  <c r="L15" i="44"/>
  <c r="J15" i="44"/>
  <c r="I15" i="44"/>
  <c r="F15" i="44"/>
  <c r="E15" i="44"/>
  <c r="E14" i="44"/>
  <c r="F14" i="44" s="1"/>
  <c r="J14" i="44" s="1"/>
  <c r="L13" i="44"/>
  <c r="E13" i="44"/>
  <c r="F13" i="44" s="1"/>
  <c r="J13" i="44" s="1"/>
  <c r="L12" i="44"/>
  <c r="E12" i="44"/>
  <c r="F12" i="44" s="1"/>
  <c r="G11" i="44"/>
  <c r="E11" i="44"/>
  <c r="C11" i="44"/>
  <c r="L8" i="44"/>
  <c r="H8" i="44"/>
  <c r="E8" i="44"/>
  <c r="E9" i="44" l="1"/>
  <c r="F9" i="44" s="1"/>
  <c r="F27" i="44" s="1"/>
  <c r="F10" i="44"/>
  <c r="J19" i="44"/>
  <c r="I23" i="44"/>
  <c r="E16" i="44"/>
  <c r="J8" i="44"/>
  <c r="I8" i="44"/>
  <c r="J26" i="44"/>
  <c r="J23" i="44"/>
  <c r="I24" i="44"/>
  <c r="J24" i="44"/>
  <c r="I11" i="44"/>
  <c r="L11" i="44"/>
  <c r="J12" i="44"/>
  <c r="I12" i="44"/>
  <c r="I21" i="44"/>
  <c r="L21" i="44"/>
  <c r="I22" i="44"/>
  <c r="J22" i="44"/>
  <c r="I19" i="44"/>
  <c r="L16" i="44"/>
  <c r="J11" i="44"/>
  <c r="L20" i="44"/>
  <c r="L23" i="44"/>
  <c r="L19" i="44"/>
  <c r="I14" i="44"/>
  <c r="C10" i="44"/>
  <c r="I26" i="44"/>
  <c r="I13" i="44"/>
  <c r="F18" i="44"/>
  <c r="J18" i="44" s="1"/>
  <c r="G10" i="44"/>
  <c r="H10" i="44" s="1"/>
  <c r="H24" i="43"/>
  <c r="L24" i="43" s="1"/>
  <c r="H25" i="43"/>
  <c r="H26" i="43"/>
  <c r="L26" i="43" s="1"/>
  <c r="H20" i="43"/>
  <c r="H22" i="43"/>
  <c r="L22" i="43" s="1"/>
  <c r="H17" i="43"/>
  <c r="L17" i="43" s="1"/>
  <c r="H18" i="43"/>
  <c r="H19" i="43"/>
  <c r="L19" i="43" s="1"/>
  <c r="H13" i="43"/>
  <c r="L13" i="43" s="1"/>
  <c r="H12" i="43"/>
  <c r="L12" i="43" s="1"/>
  <c r="H11" i="43"/>
  <c r="H8" i="43"/>
  <c r="L8" i="43" s="1"/>
  <c r="K27" i="43"/>
  <c r="D27" i="43"/>
  <c r="F26" i="43"/>
  <c r="E26" i="43"/>
  <c r="L25" i="43"/>
  <c r="F25" i="43"/>
  <c r="J25" i="43" s="1"/>
  <c r="F24" i="43"/>
  <c r="K23" i="43"/>
  <c r="G23" i="43"/>
  <c r="E23" i="43"/>
  <c r="D23" i="43"/>
  <c r="C23" i="43"/>
  <c r="F23" i="43" s="1"/>
  <c r="E22" i="43"/>
  <c r="F22" i="43" s="1"/>
  <c r="G21" i="43"/>
  <c r="H21" i="43" s="1"/>
  <c r="I21" i="43" s="1"/>
  <c r="F21" i="43"/>
  <c r="E21" i="43"/>
  <c r="C21" i="43"/>
  <c r="E20" i="43"/>
  <c r="F20" i="43" s="1"/>
  <c r="J20" i="43" s="1"/>
  <c r="K19" i="43"/>
  <c r="D19" i="43"/>
  <c r="D16" i="43" s="1"/>
  <c r="C19" i="43"/>
  <c r="L18" i="43"/>
  <c r="E18" i="43"/>
  <c r="E17" i="43"/>
  <c r="F17" i="43" s="1"/>
  <c r="K16" i="43"/>
  <c r="G16" i="43"/>
  <c r="G10" i="43" s="1"/>
  <c r="C16" i="43"/>
  <c r="L15" i="43"/>
  <c r="H15" i="43"/>
  <c r="E15" i="43"/>
  <c r="F15" i="43" s="1"/>
  <c r="J15" i="43" s="1"/>
  <c r="H14" i="43"/>
  <c r="L14" i="43" s="1"/>
  <c r="E14" i="43"/>
  <c r="F14" i="43" s="1"/>
  <c r="J14" i="43" s="1"/>
  <c r="E13" i="43"/>
  <c r="F13" i="43" s="1"/>
  <c r="E12" i="43"/>
  <c r="F12" i="43" s="1"/>
  <c r="G11" i="43"/>
  <c r="E11" i="43"/>
  <c r="C11" i="43"/>
  <c r="F11" i="43" s="1"/>
  <c r="E10" i="43"/>
  <c r="C10" i="43"/>
  <c r="C9" i="43" s="1"/>
  <c r="E9" i="43"/>
  <c r="E8" i="43"/>
  <c r="E27" i="43" s="1"/>
  <c r="I16" i="44" l="1"/>
  <c r="J16" i="44"/>
  <c r="G9" i="44"/>
  <c r="H9" i="44" s="1"/>
  <c r="C9" i="44"/>
  <c r="H23" i="43"/>
  <c r="I23" i="43" s="1"/>
  <c r="G9" i="43"/>
  <c r="G27" i="43" s="1"/>
  <c r="J22" i="43"/>
  <c r="H16" i="43"/>
  <c r="J24" i="43"/>
  <c r="J21" i="43"/>
  <c r="J17" i="43"/>
  <c r="J26" i="43"/>
  <c r="I24" i="43"/>
  <c r="J13" i="43"/>
  <c r="J12" i="43"/>
  <c r="J11" i="43"/>
  <c r="I17" i="43"/>
  <c r="L11" i="43"/>
  <c r="I11" i="43"/>
  <c r="I15" i="43"/>
  <c r="I20" i="43"/>
  <c r="C27" i="43"/>
  <c r="F9" i="43"/>
  <c r="I13" i="43"/>
  <c r="F10" i="43"/>
  <c r="F8" i="43"/>
  <c r="I8" i="43" s="1"/>
  <c r="I12" i="43"/>
  <c r="L20" i="43"/>
  <c r="L21" i="43"/>
  <c r="I14" i="43"/>
  <c r="E19" i="43"/>
  <c r="F19" i="43" s="1"/>
  <c r="I22" i="43"/>
  <c r="I26" i="43"/>
  <c r="F18" i="43"/>
  <c r="J18" i="43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L10" i="44" l="1"/>
  <c r="I10" i="44"/>
  <c r="C27" i="44"/>
  <c r="G27" i="44"/>
  <c r="J10" i="44"/>
  <c r="J23" i="43"/>
  <c r="L23" i="43"/>
  <c r="L16" i="43"/>
  <c r="I19" i="43"/>
  <c r="J19" i="43"/>
  <c r="J8" i="43"/>
  <c r="F27" i="43"/>
  <c r="E16" i="43"/>
  <c r="F16" i="43" s="1"/>
  <c r="G10" i="42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H10" i="42" l="1"/>
  <c r="H10" i="43" s="1"/>
  <c r="G9" i="42"/>
  <c r="J16" i="43"/>
  <c r="I16" i="43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J10" i="42" l="1"/>
  <c r="L10" i="43"/>
  <c r="I10" i="43"/>
  <c r="J10" i="43"/>
  <c r="I10" i="42"/>
  <c r="L10" i="42"/>
  <c r="G27" i="42"/>
  <c r="H9" i="42"/>
  <c r="J9" i="42" s="1"/>
  <c r="F27" i="42"/>
  <c r="I19" i="5"/>
  <c r="J25" i="41"/>
  <c r="J20" i="41"/>
  <c r="G9" i="41"/>
  <c r="E27" i="41"/>
  <c r="F26" i="41"/>
  <c r="C16" i="41"/>
  <c r="F16" i="41" s="1"/>
  <c r="I20" i="41"/>
  <c r="H9" i="43" l="1"/>
  <c r="H27" i="42"/>
  <c r="J27" i="42" s="1"/>
  <c r="I9" i="42"/>
  <c r="L9" i="42"/>
  <c r="L27" i="42" s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I27" i="42" l="1"/>
  <c r="J9" i="43"/>
  <c r="L9" i="43"/>
  <c r="L27" i="43" s="1"/>
  <c r="I9" i="43"/>
  <c r="H27" i="43"/>
  <c r="J25" i="40"/>
  <c r="F10" i="41"/>
  <c r="C9" i="41"/>
  <c r="J20" i="40"/>
  <c r="I20" i="40"/>
  <c r="E27" i="40"/>
  <c r="G9" i="40"/>
  <c r="E23" i="40"/>
  <c r="F23" i="40" s="1"/>
  <c r="E19" i="40"/>
  <c r="E16" i="40" s="1"/>
  <c r="C16" i="40"/>
  <c r="I27" i="43" l="1"/>
  <c r="J27" i="43"/>
  <c r="F9" i="4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  <c r="I9" i="44" l="1"/>
  <c r="L9" i="44"/>
  <c r="L27" i="44" s="1"/>
  <c r="J9" i="44"/>
  <c r="H27" i="44"/>
  <c r="I27" i="44" s="1"/>
  <c r="J27" i="44" l="1"/>
</calcChain>
</file>

<file path=xl/sharedStrings.xml><?xml version="1.0" encoding="utf-8"?>
<sst xmlns="http://schemas.openxmlformats.org/spreadsheetml/2006/main" count="288" uniqueCount="53">
  <si>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</si>
  <si>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</si>
  <si>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</si>
  <si>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</si>
  <si>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</si>
  <si>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</si>
  <si>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</si>
  <si>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</si>
  <si>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</si>
  <si>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</si>
  <si>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</si>
  <si>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</si>
  <si>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</si>
  <si>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</si>
  <si>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</si>
  <si>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</si>
  <si>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</si>
  <si>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</si>
  <si>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</si>
  <si>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</si>
  <si>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</si>
  <si>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</si>
  <si>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</si>
  <si>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</si>
  <si>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</si>
  <si>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</si>
  <si>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</si>
  <si>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</si>
  <si>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</si>
  <si>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</si>
  <si>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</si>
  <si>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</si>
  <si>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</si>
  <si>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</si>
  <si>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</si>
  <si>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</si>
  <si>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</si>
  <si>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</si>
  <si>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</si>
  <si>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</si>
  <si>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</si>
  <si>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</si>
  <si>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</si>
  <si>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</si>
  <si>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</si>
  <si>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</si>
  <si>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</si>
  <si>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</si>
  <si>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</si>
  <si>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</si>
  <si>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</si>
  <si>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</si>
  <si>
    <t>INFORME DE EJECUCIÓN DEL PRESUPUESTO DE INGRESOS PERIODO 201906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</si>
</sst>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15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F9" sqref="F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5.75" x14ac:dyDescent="0.25">
      <c r="A2" s="111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4" t="s">
        <v>0</v>
      </c>
      <c r="B6" s="115"/>
      <c r="C6" s="116" t="s">
        <v>1</v>
      </c>
      <c r="D6" s="118" t="s">
        <v>2</v>
      </c>
      <c r="E6" s="119"/>
      <c r="F6" s="116" t="s">
        <v>3</v>
      </c>
      <c r="G6" s="118" t="s">
        <v>4</v>
      </c>
      <c r="H6" s="119"/>
      <c r="I6" s="120"/>
      <c r="J6" s="121"/>
      <c r="K6" s="121"/>
      <c r="L6" s="122"/>
    </row>
    <row r="7" spans="1:12" ht="60" x14ac:dyDescent="0.25">
      <c r="A7" s="4" t="s">
        <v>5</v>
      </c>
      <c r="B7" s="4" t="s">
        <v>6</v>
      </c>
      <c r="C7" s="117"/>
      <c r="D7" s="4" t="s">
        <v>7</v>
      </c>
      <c r="E7" s="4" t="s">
        <v>8</v>
      </c>
      <c r="F7" s="11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>+C10+E10</f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18" t="s">
        <v>24</v>
      </c>
      <c r="B27" s="119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23" t="s">
        <v>36</v>
      </c>
      <c r="E34" s="123"/>
      <c r="F34" s="123" t="s">
        <v>39</v>
      </c>
      <c r="G34" s="123"/>
      <c r="H34" s="123"/>
      <c r="I34" s="123" t="s">
        <v>44</v>
      </c>
      <c r="J34" s="123"/>
      <c r="K34" s="123"/>
      <c r="L34" s="123"/>
    </row>
    <row r="35" spans="1:12" x14ac:dyDescent="0.25">
      <c r="B35" s="49" t="s">
        <v>49</v>
      </c>
      <c r="D35" s="124" t="s">
        <v>40</v>
      </c>
      <c r="E35" s="124"/>
      <c r="F35" s="124" t="s">
        <v>48</v>
      </c>
      <c r="G35" s="124"/>
      <c r="H35" s="124"/>
      <c r="I35" s="124" t="s">
        <v>46</v>
      </c>
      <c r="J35" s="124"/>
      <c r="K35" s="124"/>
      <c r="L35" s="12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5.75" x14ac:dyDescent="0.25">
      <c r="A2" s="111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4" t="s">
        <v>0</v>
      </c>
      <c r="B6" s="115"/>
      <c r="C6" s="116" t="s">
        <v>1</v>
      </c>
      <c r="D6" s="118" t="s">
        <v>2</v>
      </c>
      <c r="E6" s="119"/>
      <c r="F6" s="116" t="s">
        <v>3</v>
      </c>
      <c r="G6" s="118" t="s">
        <v>4</v>
      </c>
      <c r="H6" s="119"/>
      <c r="I6" s="120"/>
      <c r="J6" s="121"/>
      <c r="K6" s="121"/>
      <c r="L6" s="122"/>
    </row>
    <row r="7" spans="1:12" ht="30" x14ac:dyDescent="0.25">
      <c r="A7" s="4" t="s">
        <v>5</v>
      </c>
      <c r="B7" s="4" t="s">
        <v>6</v>
      </c>
      <c r="C7" s="117"/>
      <c r="D7" s="4" t="s">
        <v>7</v>
      </c>
      <c r="E7" s="4" t="s">
        <v>8</v>
      </c>
      <c r="F7" s="11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18" t="s">
        <v>24</v>
      </c>
      <c r="B27" s="119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23" t="s">
        <v>36</v>
      </c>
      <c r="E34" s="123"/>
      <c r="F34" s="54"/>
      <c r="G34" s="123" t="s">
        <v>39</v>
      </c>
      <c r="H34" s="123"/>
      <c r="I34" s="123"/>
      <c r="J34" s="125" t="s">
        <v>44</v>
      </c>
      <c r="K34" s="125"/>
      <c r="L34" s="125"/>
    </row>
    <row r="35" spans="1:12" x14ac:dyDescent="0.25">
      <c r="B35" s="73" t="s">
        <v>45</v>
      </c>
      <c r="D35" s="124" t="s">
        <v>40</v>
      </c>
      <c r="E35" s="124"/>
      <c r="G35" s="56" t="s">
        <v>32</v>
      </c>
      <c r="H35" s="56"/>
      <c r="J35" s="124" t="s">
        <v>46</v>
      </c>
      <c r="K35" s="124"/>
      <c r="L35" s="12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5.75" x14ac:dyDescent="0.25">
      <c r="A2" s="111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4" t="s">
        <v>0</v>
      </c>
      <c r="B6" s="115"/>
      <c r="C6" s="116" t="s">
        <v>1</v>
      </c>
      <c r="D6" s="118" t="s">
        <v>2</v>
      </c>
      <c r="E6" s="119"/>
      <c r="F6" s="116" t="s">
        <v>3</v>
      </c>
      <c r="G6" s="118" t="s">
        <v>4</v>
      </c>
      <c r="H6" s="119"/>
      <c r="I6" s="120"/>
      <c r="J6" s="121"/>
      <c r="K6" s="121"/>
      <c r="L6" s="122"/>
    </row>
    <row r="7" spans="1:12" ht="30" x14ac:dyDescent="0.25">
      <c r="A7" s="4" t="s">
        <v>5</v>
      </c>
      <c r="B7" s="4" t="s">
        <v>6</v>
      </c>
      <c r="C7" s="117"/>
      <c r="D7" s="4" t="s">
        <v>7</v>
      </c>
      <c r="E7" s="4" t="s">
        <v>8</v>
      </c>
      <c r="F7" s="11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18" t="s">
        <v>24</v>
      </c>
      <c r="B27" s="119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23" t="s">
        <v>36</v>
      </c>
      <c r="E34" s="123"/>
      <c r="F34" s="54"/>
      <c r="G34" s="123" t="s">
        <v>39</v>
      </c>
      <c r="H34" s="123"/>
      <c r="I34" s="123"/>
      <c r="J34" s="125" t="s">
        <v>44</v>
      </c>
      <c r="K34" s="125"/>
      <c r="L34" s="125"/>
    </row>
    <row r="35" spans="1:12" x14ac:dyDescent="0.25">
      <c r="B35" s="78" t="s">
        <v>45</v>
      </c>
      <c r="D35" s="124" t="s">
        <v>40</v>
      </c>
      <c r="E35" s="124"/>
      <c r="G35" s="126" t="s">
        <v>48</v>
      </c>
      <c r="H35" s="126"/>
      <c r="I35" s="126"/>
      <c r="J35" s="124" t="s">
        <v>46</v>
      </c>
      <c r="K35" s="124"/>
      <c r="L35" s="12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J35:L35"/>
    <mergeCell ref="G35:I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5.75" x14ac:dyDescent="0.25">
      <c r="A2" s="111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4" t="s">
        <v>0</v>
      </c>
      <c r="B6" s="115"/>
      <c r="C6" s="116" t="s">
        <v>1</v>
      </c>
      <c r="D6" s="118" t="s">
        <v>2</v>
      </c>
      <c r="E6" s="119"/>
      <c r="F6" s="116" t="s">
        <v>3</v>
      </c>
      <c r="G6" s="118" t="s">
        <v>4</v>
      </c>
      <c r="H6" s="119"/>
      <c r="I6" s="120"/>
      <c r="J6" s="121"/>
      <c r="K6" s="121"/>
      <c r="L6" s="122"/>
    </row>
    <row r="7" spans="1:12" ht="30" x14ac:dyDescent="0.25">
      <c r="A7" s="4" t="s">
        <v>5</v>
      </c>
      <c r="B7" s="4" t="s">
        <v>6</v>
      </c>
      <c r="C7" s="117"/>
      <c r="D7" s="4" t="s">
        <v>7</v>
      </c>
      <c r="E7" s="4" t="s">
        <v>8</v>
      </c>
      <c r="F7" s="11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18" t="s">
        <v>24</v>
      </c>
      <c r="B27" s="119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23" t="s">
        <v>36</v>
      </c>
      <c r="E34" s="123"/>
      <c r="F34" s="54"/>
      <c r="G34" s="123" t="s">
        <v>39</v>
      </c>
      <c r="H34" s="123"/>
      <c r="I34" s="123"/>
      <c r="J34" s="125" t="s">
        <v>44</v>
      </c>
      <c r="K34" s="125"/>
      <c r="L34" s="125"/>
    </row>
    <row r="35" spans="1:12" x14ac:dyDescent="0.25">
      <c r="B35" s="92" t="s">
        <v>45</v>
      </c>
      <c r="D35" s="124" t="s">
        <v>40</v>
      </c>
      <c r="E35" s="124"/>
      <c r="G35" s="126" t="s">
        <v>48</v>
      </c>
      <c r="H35" s="126"/>
      <c r="I35" s="126"/>
      <c r="J35" s="124" t="s">
        <v>46</v>
      </c>
      <c r="K35" s="124"/>
      <c r="L35" s="12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F34" sqref="F34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5.75" x14ac:dyDescent="0.25">
      <c r="A2" s="111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4" t="s">
        <v>0</v>
      </c>
      <c r="B6" s="115"/>
      <c r="C6" s="116" t="s">
        <v>1</v>
      </c>
      <c r="D6" s="118" t="s">
        <v>2</v>
      </c>
      <c r="E6" s="119"/>
      <c r="F6" s="116" t="s">
        <v>3</v>
      </c>
      <c r="G6" s="118" t="s">
        <v>4</v>
      </c>
      <c r="H6" s="119"/>
      <c r="I6" s="120"/>
      <c r="J6" s="121"/>
      <c r="K6" s="121"/>
      <c r="L6" s="122"/>
    </row>
    <row r="7" spans="1:12" ht="30" x14ac:dyDescent="0.25">
      <c r="A7" s="4" t="s">
        <v>5</v>
      </c>
      <c r="B7" s="4" t="s">
        <v>6</v>
      </c>
      <c r="C7" s="117"/>
      <c r="D7" s="4" t="s">
        <v>7</v>
      </c>
      <c r="E7" s="4" t="s">
        <v>8</v>
      </c>
      <c r="F7" s="11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18" t="s">
        <v>24</v>
      </c>
      <c r="B27" s="119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23" t="s">
        <v>36</v>
      </c>
      <c r="E34" s="123"/>
      <c r="F34" s="54"/>
      <c r="G34" s="123" t="s">
        <v>39</v>
      </c>
      <c r="H34" s="123"/>
      <c r="I34" s="123"/>
      <c r="J34" s="125" t="s">
        <v>44</v>
      </c>
      <c r="K34" s="125"/>
      <c r="L34" s="125"/>
    </row>
    <row r="35" spans="1:12" x14ac:dyDescent="0.25">
      <c r="B35" s="100" t="s">
        <v>45</v>
      </c>
      <c r="D35" s="124" t="s">
        <v>40</v>
      </c>
      <c r="E35" s="124"/>
      <c r="G35" s="126" t="s">
        <v>48</v>
      </c>
      <c r="H35" s="126"/>
      <c r="I35" s="126"/>
      <c r="J35" s="124" t="s">
        <v>46</v>
      </c>
      <c r="K35" s="124"/>
      <c r="L35" s="12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Normal="100" zoomScaleSheetLayoutView="100" workbookViewId="0">
      <selection activeCell="D30" sqref="D3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08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5.75" x14ac:dyDescent="0.25">
      <c r="A2" s="111" t="s">
        <v>52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14" t="s">
        <v>0</v>
      </c>
      <c r="B6" s="115"/>
      <c r="C6" s="116" t="s">
        <v>1</v>
      </c>
      <c r="D6" s="118" t="s">
        <v>2</v>
      </c>
      <c r="E6" s="119"/>
      <c r="F6" s="116" t="s">
        <v>3</v>
      </c>
      <c r="G6" s="118" t="s">
        <v>4</v>
      </c>
      <c r="H6" s="119"/>
      <c r="I6" s="120"/>
      <c r="J6" s="121"/>
      <c r="K6" s="121"/>
      <c r="L6" s="122"/>
    </row>
    <row r="7" spans="1:12" ht="30" x14ac:dyDescent="0.25">
      <c r="A7" s="4" t="s">
        <v>5</v>
      </c>
      <c r="B7" s="4" t="s">
        <v>6</v>
      </c>
      <c r="C7" s="117"/>
      <c r="D7" s="4" t="s">
        <v>7</v>
      </c>
      <c r="E7" s="4" t="s">
        <v>8</v>
      </c>
      <c r="F7" s="11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-5823527152</v>
      </c>
      <c r="E8" s="9">
        <f>+D8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542675425</v>
      </c>
      <c r="E9" s="14">
        <f>+E10+E23+E21</f>
        <v>542675425</v>
      </c>
      <c r="F9" s="83">
        <f>+C9+E9</f>
        <v>118775562425</v>
      </c>
      <c r="G9" s="14">
        <f>+G10+G23+G21</f>
        <v>279487685</v>
      </c>
      <c r="H9" s="14">
        <f>+G9+'MAYO 2019'!H9</f>
        <v>23092209051</v>
      </c>
      <c r="I9" s="15">
        <f t="shared" si="0"/>
        <v>0.19441885670363729</v>
      </c>
      <c r="J9" s="16">
        <f t="shared" ref="J9:J15" si="1">+F9-H9</f>
        <v>95683353374</v>
      </c>
      <c r="K9" s="43">
        <v>0</v>
      </c>
      <c r="L9" s="14">
        <f t="shared" ref="L9:L26" si="2">+H9</f>
        <v>23092209051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542675425</v>
      </c>
      <c r="E10" s="14">
        <f>+E11+E16</f>
        <v>542675425</v>
      </c>
      <c r="F10" s="83">
        <f>+C10+E10</f>
        <v>86315562425</v>
      </c>
      <c r="G10" s="14">
        <f>+G11+G16</f>
        <v>206405440</v>
      </c>
      <c r="H10" s="14">
        <f>+G10+'MAYO 2019'!H10</f>
        <v>1459485171</v>
      </c>
      <c r="I10" s="15">
        <f t="shared" si="0"/>
        <v>1.690871414141747E-2</v>
      </c>
      <c r="J10" s="16">
        <f t="shared" si="1"/>
        <v>84856077254</v>
      </c>
      <c r="K10" s="43">
        <v>0</v>
      </c>
      <c r="L10" s="14">
        <f t="shared" si="2"/>
        <v>1459485171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+G11+'MAYO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40">
        <f>+G12+'MAYO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40">
        <f>+G13+'MAYO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+G14+'MAYO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+G15+'MAYO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542675425</v>
      </c>
      <c r="E16" s="14">
        <f t="shared" si="5"/>
        <v>542675425</v>
      </c>
      <c r="F16" s="83">
        <f>+C16+E16</f>
        <v>3619794425</v>
      </c>
      <c r="G16" s="14">
        <f>+G19</f>
        <v>206405440</v>
      </c>
      <c r="H16" s="14">
        <f>+G16+'MAYO 2019'!H16</f>
        <v>1337102211</v>
      </c>
      <c r="I16" s="15">
        <f>+H16/F16</f>
        <v>0.36938622861158754</v>
      </c>
      <c r="J16" s="12">
        <f>+F16-H16</f>
        <v>2282692214</v>
      </c>
      <c r="K16" s="12">
        <f t="shared" si="5"/>
        <v>0</v>
      </c>
      <c r="L16" s="14">
        <f t="shared" si="2"/>
        <v>1337102211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+G17+'MAYO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+G18+'MAYO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542675425</v>
      </c>
      <c r="E19" s="40">
        <f>+D19</f>
        <v>542675425</v>
      </c>
      <c r="F19" s="87">
        <f>+C19+E19</f>
        <v>3619794425</v>
      </c>
      <c r="G19" s="107">
        <v>206405440</v>
      </c>
      <c r="H19" s="40">
        <f>+G19+'MAYO 2019'!H19</f>
        <v>1337102211</v>
      </c>
      <c r="I19" s="67">
        <f>+H19/F19</f>
        <v>0.36938622861158754</v>
      </c>
      <c r="J19" s="66">
        <f t="shared" si="6"/>
        <v>2282692214</v>
      </c>
      <c r="K19" s="66">
        <f t="shared" ref="K19" si="7">+K20</f>
        <v>0</v>
      </c>
      <c r="L19" s="68">
        <f t="shared" si="2"/>
        <v>1337102211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+G20+'MAYO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+G21+'MAYO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40">
        <f>+G22+'MAYO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73082245</v>
      </c>
      <c r="H23" s="14">
        <f>+G23+'MAYO 2019'!H23</f>
        <v>632723880</v>
      </c>
      <c r="I23" s="15">
        <f>+H23/F23</f>
        <v>1.1298640714285715</v>
      </c>
      <c r="J23" s="12">
        <f t="shared" si="6"/>
        <v>-72723880</v>
      </c>
      <c r="K23" s="12">
        <f t="shared" si="8"/>
        <v>0</v>
      </c>
      <c r="L23" s="14">
        <f t="shared" si="2"/>
        <v>632723880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71545269</v>
      </c>
      <c r="H24" s="40">
        <f>+G24+'MAYO 2019'!H24</f>
        <v>359971013</v>
      </c>
      <c r="I24" s="22">
        <f>+H24/F24</f>
        <v>0.78254568043478256</v>
      </c>
      <c r="J24" s="38">
        <f t="shared" si="6"/>
        <v>100028987</v>
      </c>
      <c r="K24" s="39">
        <v>0</v>
      </c>
      <c r="L24" s="40">
        <f t="shared" si="2"/>
        <v>359971013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40">
        <f>+G25+'MAYO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1536976</v>
      </c>
      <c r="H26" s="40">
        <f>+G26+'MAYO 2019'!H26</f>
        <v>272752867</v>
      </c>
      <c r="I26" s="22">
        <f>+H26/F26</f>
        <v>2.7275286699999999</v>
      </c>
      <c r="J26" s="24">
        <f t="shared" si="6"/>
        <v>-172752867</v>
      </c>
      <c r="K26" s="25">
        <v>0</v>
      </c>
      <c r="L26" s="26">
        <f t="shared" si="2"/>
        <v>272752867</v>
      </c>
      <c r="P26" s="32"/>
    </row>
    <row r="27" spans="1:16" x14ac:dyDescent="0.25">
      <c r="A27" s="118" t="s">
        <v>24</v>
      </c>
      <c r="B27" s="119"/>
      <c r="C27" s="27">
        <f t="shared" ref="C27" si="9">+C8+C9</f>
        <v>150877495000</v>
      </c>
      <c r="D27" s="27">
        <f>+D8+D16</f>
        <v>-5280851727</v>
      </c>
      <c r="E27" s="27">
        <f>+E8+E16</f>
        <v>-5280851727</v>
      </c>
      <c r="F27" s="27">
        <f>+F8+F9</f>
        <v>145596643273</v>
      </c>
      <c r="G27" s="28">
        <f>+G8+G9</f>
        <v>279487685</v>
      </c>
      <c r="H27" s="27">
        <f>+H8+H9</f>
        <v>49913289899</v>
      </c>
      <c r="I27" s="29">
        <f>+H27/F27</f>
        <v>0.34281896049904409</v>
      </c>
      <c r="J27" s="27">
        <f>+F27-H27</f>
        <v>95683353374</v>
      </c>
      <c r="K27" s="27">
        <f>+K8+K9</f>
        <v>0</v>
      </c>
      <c r="L27" s="27">
        <f>+L8+L9</f>
        <v>49913289899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02" t="s">
        <v>43</v>
      </c>
      <c r="C34" s="54"/>
      <c r="D34" s="123" t="s">
        <v>36</v>
      </c>
      <c r="E34" s="123"/>
      <c r="F34" s="54"/>
      <c r="G34" s="123" t="s">
        <v>39</v>
      </c>
      <c r="H34" s="123"/>
      <c r="I34" s="123"/>
      <c r="J34" s="125" t="s">
        <v>44</v>
      </c>
      <c r="K34" s="125"/>
      <c r="L34" s="125"/>
    </row>
    <row r="35" spans="1:12" x14ac:dyDescent="0.25">
      <c r="B35" s="103" t="s">
        <v>45</v>
      </c>
      <c r="D35" s="124" t="s">
        <v>40</v>
      </c>
      <c r="E35" s="124"/>
      <c r="G35" s="126" t="s">
        <v>48</v>
      </c>
      <c r="H35" s="126"/>
      <c r="I35" s="126"/>
      <c r="J35" s="124" t="s">
        <v>46</v>
      </c>
      <c r="K35" s="124"/>
      <c r="L35" s="12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12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ejecucion ingresos ENERO 19</vt:lpstr>
      <vt:lpstr>ejecucion ingresos FEBRER 1 (2</vt:lpstr>
      <vt:lpstr>MARZO 2019</vt:lpstr>
      <vt:lpstr>ABRIL 2019</vt:lpstr>
      <vt:lpstr>MAYO 2019</vt:lpstr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2019-07-09T17:09:09Z</cp:lastPrinted>
  <dcterms:created xsi:type="dcterms:W3CDTF">2016-11-16T13:24:50Z</dcterms:created>
  <dcterms:modified xsi:type="dcterms:W3CDTF">2019-07-09T17:23:08Z</dcterms:modified>
</cp:coreProperties>
</file>